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955" tabRatio="882" firstSheet="1" activeTab="1"/>
  </bookViews>
  <sheets>
    <sheet name="G 4641 K S3" sheetId="16" r:id="rId1"/>
    <sheet name="MADE IN ITALY" sheetId="22" r:id="rId2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" i="22" l="1"/>
  <c r="S17" i="22"/>
  <c r="S16" i="22"/>
  <c r="N12" i="22"/>
  <c r="M12" i="22"/>
  <c r="L12" i="22"/>
  <c r="K12" i="22"/>
  <c r="J12" i="22"/>
  <c r="I12" i="22"/>
  <c r="O11" i="22"/>
  <c r="S15" i="22"/>
  <c r="S14" i="22"/>
  <c r="S13" i="22"/>
  <c r="S12" i="22"/>
  <c r="S11" i="22"/>
  <c r="S10" i="22"/>
  <c r="S9" i="22"/>
  <c r="S8" i="22"/>
  <c r="S7" i="22"/>
  <c r="S6" i="22"/>
  <c r="S4" i="22"/>
  <c r="E2" i="16"/>
  <c r="E4" i="16"/>
  <c r="F2" i="16"/>
  <c r="F4" i="16"/>
  <c r="G2" i="16"/>
  <c r="G4" i="16"/>
  <c r="H2" i="16"/>
  <c r="H4" i="16"/>
  <c r="I2" i="16"/>
  <c r="I4" i="16"/>
  <c r="J2" i="16"/>
  <c r="J4" i="16"/>
  <c r="K2" i="16"/>
  <c r="K4" i="16"/>
  <c r="L2" i="16"/>
  <c r="L4" i="16"/>
  <c r="M2" i="16"/>
  <c r="M4" i="16"/>
  <c r="N2" i="16"/>
  <c r="N4" i="16"/>
  <c r="O2" i="16"/>
  <c r="O4" i="16"/>
  <c r="P2" i="16"/>
  <c r="P4" i="16"/>
  <c r="Q2" i="16"/>
  <c r="Q4" i="16"/>
  <c r="R2" i="16"/>
  <c r="R4" i="16"/>
  <c r="S4" i="16"/>
  <c r="S11" i="16"/>
  <c r="S10" i="16"/>
  <c r="S9" i="16"/>
  <c r="S8" i="16"/>
  <c r="S7" i="16"/>
  <c r="S6" i="16"/>
  <c r="S5" i="16"/>
  <c r="S2" i="16"/>
</calcChain>
</file>

<file path=xl/sharedStrings.xml><?xml version="1.0" encoding="utf-8"?>
<sst xmlns="http://schemas.openxmlformats.org/spreadsheetml/2006/main" count="43" uniqueCount="33">
  <si>
    <t>responsabile commerciale</t>
  </si>
  <si>
    <t>TOT</t>
  </si>
  <si>
    <t>DATA</t>
  </si>
  <si>
    <t>Consegna richiesta</t>
  </si>
  <si>
    <t>Data di consegna</t>
  </si>
  <si>
    <t>DISPONIBILITA' IMMEDIATA</t>
  </si>
  <si>
    <t>X</t>
  </si>
  <si>
    <t>MAGAZZINO AL 22-11-2019</t>
  </si>
  <si>
    <t>MAGAZZINO</t>
  </si>
  <si>
    <t>NB: INSERIRE I PRELIEVI IN NEGATIVO</t>
  </si>
  <si>
    <t>INSERIRE GLI ORDINI INTEGRATIVI IN POSITIVO</t>
  </si>
  <si>
    <t>DISPONIBILITA FUTURA</t>
  </si>
  <si>
    <t xml:space="preserve">ORDINE INTEGRAZIONE MAGAZZINO N° </t>
  </si>
  <si>
    <t>G 4659 K S3</t>
  </si>
  <si>
    <t>G 4660 K S3</t>
  </si>
  <si>
    <t>G 4655 K S1P</t>
  </si>
  <si>
    <t>G 4710 K S1P</t>
  </si>
  <si>
    <t>G 4641 K S3</t>
  </si>
  <si>
    <t>G 4600 K S1P</t>
  </si>
  <si>
    <t>Prezzo</t>
  </si>
  <si>
    <t>MA 40526/2B K4 S3</t>
  </si>
  <si>
    <t xml:space="preserve">H 6678-2B K4 S3 </t>
  </si>
  <si>
    <t xml:space="preserve">H 6677-2B K4 S3 </t>
  </si>
  <si>
    <t>H 60527/4B K2 S1P</t>
  </si>
  <si>
    <t>8001/8B K 2 S1P        (applicato)</t>
  </si>
  <si>
    <t>8001/6B K 4 S3        (applicato)</t>
  </si>
  <si>
    <t>AD 4587/1 K 4 S3 CI</t>
  </si>
  <si>
    <t>DATA PRODUZIONE</t>
  </si>
  <si>
    <t>MA 40502/6B K4 S3</t>
  </si>
  <si>
    <t>MG 40122/2B 4 S3 HRO</t>
  </si>
  <si>
    <t>SAFETY SHOES             MADE IN ITALY</t>
  </si>
  <si>
    <t>Photo</t>
  </si>
  <si>
    <t>Ref.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</si>
</sst>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 applyAlignment="1">
      <alignment wrapText="1"/>
    </xf>
    <xf numFmtId="14" fontId="0" fillId="0" borderId="0" xfId="0" applyNumberFormat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7" borderId="1" xfId="0" applyFill="1" applyBorder="1"/>
    <xf numFmtId="0" fontId="2" fillId="6" borderId="0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wrapText="1"/>
    </xf>
    <xf numFmtId="0" fontId="2" fillId="6" borderId="0" xfId="0" applyFont="1" applyFill="1"/>
    <xf numFmtId="0" fontId="2" fillId="8" borderId="0" xfId="0" applyFont="1" applyFill="1"/>
    <xf numFmtId="0" fontId="2" fillId="8" borderId="1" xfId="0" applyFont="1" applyFill="1" applyBorder="1"/>
    <xf numFmtId="0" fontId="3" fillId="2" borderId="1" xfId="0" applyFont="1" applyFill="1" applyBorder="1" applyAlignment="1">
      <alignment vertical="center"/>
    </xf>
    <xf numFmtId="14" fontId="1" fillId="8" borderId="0" xfId="0" applyNumberFormat="1" applyFont="1" applyFill="1" applyAlignment="1">
      <alignment horizontal="center"/>
    </xf>
    <xf numFmtId="14" fontId="0" fillId="4" borderId="1" xfId="0" applyNumberFormat="1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4" fontId="9" fillId="0" borderId="1" xfId="0" applyNumberFormat="1" applyFont="1" applyBorder="1"/>
    <xf numFmtId="0" fontId="8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/>
    <xf numFmtId="0" fontId="0" fillId="5" borderId="0" xfId="0" applyFill="1"/>
    <xf numFmtId="0" fontId="0" fillId="5" borderId="0" xfId="0" applyFill="1" applyAlignment="1">
      <alignment horizontal="center"/>
    </xf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13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168230</xdr:colOff>
      <xdr:row>3</xdr:row>
      <xdr:rowOff>115153</xdr:rowOff>
    </xdr:from>
    <xdr:to>
      <xdr:col>0</xdr:col>
      <xdr:colOff>1851454</xdr:colOff>
      <xdr:row>3</xdr:row>
      <xdr:rowOff>1237302</xdr:rowOff>
    </xdr:to>
    <xdr:pic>
      <xdr:nvPicPr>
        <xdr:cNvPr id="24" name="Immagine 23">
          <a:extLst>
            <a:ext uri="{FF2B5EF4-FFF2-40B4-BE49-F238E27FC236}">
              <a16:creationId xmlns="" xmlns:a16="http://schemas.microsoft.com/office/drawing/2014/main" id="{62DE54BA-51BE-457D-B93D-6A075DAC3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30" y="6242903"/>
          <a:ext cx="1683224" cy="1122149"/>
        </a:xfrm>
        <a:prstGeom prst="rect">
          <a:avLst/>
        </a:prstGeom>
      </xdr:spPr>
    </xdr:pic>
    <xdr:clientData/>
  </xdr:twoCellAnchor>
  <xdr:twoCellAnchor editAs="oneCell">
    <xdr:from>
      <xdr:col>0</xdr:col>
      <xdr:colOff>181971</xdr:colOff>
      <xdr:row>5</xdr:row>
      <xdr:rowOff>5056</xdr:rowOff>
    </xdr:from>
    <xdr:to>
      <xdr:col>0</xdr:col>
      <xdr:colOff>1637731</xdr:colOff>
      <xdr:row>5</xdr:row>
      <xdr:rowOff>975563</xdr:rowOff>
    </xdr:to>
    <xdr:pic>
      <xdr:nvPicPr>
        <xdr:cNvPr id="28" name="Immagine 27">
          <a:extLst>
            <a:ext uri="{FF2B5EF4-FFF2-40B4-BE49-F238E27FC236}">
              <a16:creationId xmlns="" xmlns:a16="http://schemas.microsoft.com/office/drawing/2014/main" id="{70E469A3-81BA-43ED-B470-93DEB2557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71" y="25678012"/>
          <a:ext cx="1455760" cy="970507"/>
        </a:xfrm>
        <a:prstGeom prst="rect">
          <a:avLst/>
        </a:prstGeom>
      </xdr:spPr>
    </xdr:pic>
    <xdr:clientData/>
  </xdr:twoCellAnchor>
  <xdr:twoCellAnchor editAs="oneCell">
    <xdr:from>
      <xdr:col>0</xdr:col>
      <xdr:colOff>151642</xdr:colOff>
      <xdr:row>8</xdr:row>
      <xdr:rowOff>68239</xdr:rowOff>
    </xdr:from>
    <xdr:to>
      <xdr:col>0</xdr:col>
      <xdr:colOff>1867667</xdr:colOff>
      <xdr:row>8</xdr:row>
      <xdr:rowOff>1084238</xdr:rowOff>
    </xdr:to>
    <xdr:pic>
      <xdr:nvPicPr>
        <xdr:cNvPr id="29" name="Immagine 7">
          <a:extLst>
            <a:ext uri="{FF2B5EF4-FFF2-40B4-BE49-F238E27FC236}">
              <a16:creationId xmlns="" xmlns:a16="http://schemas.microsoft.com/office/drawing/2014/main" id="{538E5111-265B-419C-98F9-60B8B5AAD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41" t="20314" r="1125" b="40395"/>
        <a:stretch>
          <a:fillRect/>
        </a:stretch>
      </xdr:blipFill>
      <xdr:spPr bwMode="auto">
        <a:xfrm>
          <a:off x="151642" y="28038568"/>
          <a:ext cx="1716025" cy="1015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174389</xdr:colOff>
      <xdr:row>9</xdr:row>
      <xdr:rowOff>121314</xdr:rowOff>
    </xdr:from>
    <xdr:to>
      <xdr:col>0</xdr:col>
      <xdr:colOff>1834867</xdr:colOff>
      <xdr:row>9</xdr:row>
      <xdr:rowOff>1095021</xdr:rowOff>
    </xdr:to>
    <xdr:pic>
      <xdr:nvPicPr>
        <xdr:cNvPr id="30" name="Immagine 29">
          <a:extLst>
            <a:ext uri="{FF2B5EF4-FFF2-40B4-BE49-F238E27FC236}">
              <a16:creationId xmlns="" xmlns:a16="http://schemas.microsoft.com/office/drawing/2014/main" id="{7A4DDC30-F7CD-4DA4-9ABD-FA5CC1F74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39" t="24243" r="14110" b="18813"/>
        <a:stretch>
          <a:fillRect/>
        </a:stretch>
      </xdr:blipFill>
      <xdr:spPr bwMode="auto">
        <a:xfrm>
          <a:off x="174389" y="29221374"/>
          <a:ext cx="1660478" cy="973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136478</xdr:colOff>
      <xdr:row>10</xdr:row>
      <xdr:rowOff>37910</xdr:rowOff>
    </xdr:from>
    <xdr:to>
      <xdr:col>0</xdr:col>
      <xdr:colOff>1727153</xdr:colOff>
      <xdr:row>10</xdr:row>
      <xdr:rowOff>999935</xdr:rowOff>
    </xdr:to>
    <xdr:pic>
      <xdr:nvPicPr>
        <xdr:cNvPr id="32" name="Immagine 31" descr="C:\Users\gbattaglia\Desktop\CATALOGO PRONTA CONSEGNA\LINEA PRONTA CONSEGNA\G 4710 K S1P SRC.png">
          <a:extLst>
            <a:ext uri="{FF2B5EF4-FFF2-40B4-BE49-F238E27FC236}">
              <a16:creationId xmlns="" xmlns:a16="http://schemas.microsoft.com/office/drawing/2014/main" id="{9B5A0A12-ADBB-4403-9301-A51E375D2765}"/>
            </a:ext>
          </a:extLst>
        </xdr:cNvPr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6478" y="32519581"/>
          <a:ext cx="15906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98566</xdr:colOff>
      <xdr:row>11</xdr:row>
      <xdr:rowOff>45493</xdr:rowOff>
    </xdr:from>
    <xdr:to>
      <xdr:col>0</xdr:col>
      <xdr:colOff>1728715</xdr:colOff>
      <xdr:row>11</xdr:row>
      <xdr:rowOff>1071543</xdr:rowOff>
    </xdr:to>
    <xdr:pic>
      <xdr:nvPicPr>
        <xdr:cNvPr id="34" name="Immagine 33">
          <a:extLst>
            <a:ext uri="{FF2B5EF4-FFF2-40B4-BE49-F238E27FC236}">
              <a16:creationId xmlns="" xmlns:a16="http://schemas.microsoft.com/office/drawing/2014/main" id="{60448B19-682F-4E2E-921D-5C399671C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66" y="33565911"/>
          <a:ext cx="1630149" cy="1026050"/>
        </a:xfrm>
        <a:prstGeom prst="rect">
          <a:avLst/>
        </a:prstGeom>
      </xdr:spPr>
    </xdr:pic>
    <xdr:clientData/>
  </xdr:twoCellAnchor>
  <xdr:twoCellAnchor editAs="oneCell">
    <xdr:from>
      <xdr:col>0</xdr:col>
      <xdr:colOff>337641</xdr:colOff>
      <xdr:row>12</xdr:row>
      <xdr:rowOff>47624</xdr:rowOff>
    </xdr:from>
    <xdr:to>
      <xdr:col>0</xdr:col>
      <xdr:colOff>1599821</xdr:colOff>
      <xdr:row>12</xdr:row>
      <xdr:rowOff>1080113</xdr:rowOff>
    </xdr:to>
    <xdr:pic>
      <xdr:nvPicPr>
        <xdr:cNvPr id="35" name="Immagine 34">
          <a:extLst>
            <a:ext uri="{FF2B5EF4-FFF2-40B4-BE49-F238E27FC236}">
              <a16:creationId xmlns="" xmlns:a16="http://schemas.microsoft.com/office/drawing/2014/main" id="{36B3232E-30CC-4690-89B5-BAA1DA8E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41" y="34728102"/>
          <a:ext cx="1262180" cy="1032489"/>
        </a:xfrm>
        <a:prstGeom prst="rect">
          <a:avLst/>
        </a:prstGeom>
      </xdr:spPr>
    </xdr:pic>
    <xdr:clientData/>
  </xdr:twoCellAnchor>
  <xdr:twoCellAnchor editAs="oneCell">
    <xdr:from>
      <xdr:col>0</xdr:col>
      <xdr:colOff>356358</xdr:colOff>
      <xdr:row>13</xdr:row>
      <xdr:rowOff>22746</xdr:rowOff>
    </xdr:from>
    <xdr:to>
      <xdr:col>0</xdr:col>
      <xdr:colOff>1524000</xdr:colOff>
      <xdr:row>13</xdr:row>
      <xdr:rowOff>1120244</xdr:rowOff>
    </xdr:to>
    <xdr:pic>
      <xdr:nvPicPr>
        <xdr:cNvPr id="36" name="Immagine 35">
          <a:extLst>
            <a:ext uri="{FF2B5EF4-FFF2-40B4-BE49-F238E27FC236}">
              <a16:creationId xmlns="" xmlns:a16="http://schemas.microsoft.com/office/drawing/2014/main" id="{D04EC3FB-7085-4696-900F-A615961DD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358" y="35840537"/>
          <a:ext cx="1167642" cy="1097498"/>
        </a:xfrm>
        <a:prstGeom prst="rect">
          <a:avLst/>
        </a:prstGeom>
      </xdr:spPr>
    </xdr:pic>
    <xdr:clientData/>
  </xdr:twoCellAnchor>
  <xdr:twoCellAnchor editAs="oneCell">
    <xdr:from>
      <xdr:col>0</xdr:col>
      <xdr:colOff>242626</xdr:colOff>
      <xdr:row>14</xdr:row>
      <xdr:rowOff>136478</xdr:rowOff>
    </xdr:from>
    <xdr:to>
      <xdr:col>0</xdr:col>
      <xdr:colOff>1728716</xdr:colOff>
      <xdr:row>14</xdr:row>
      <xdr:rowOff>962925</xdr:rowOff>
    </xdr:to>
    <xdr:pic>
      <xdr:nvPicPr>
        <xdr:cNvPr id="39" name="Immagine 38" descr="C:\Users\gbattaglia\Desktop\CATALOGO PRONTA CONSEGNA\LINEA PRONTA CONSEGNA\G 4600 K S1P SRC.png">
          <a:extLst>
            <a:ext uri="{FF2B5EF4-FFF2-40B4-BE49-F238E27FC236}">
              <a16:creationId xmlns="" xmlns:a16="http://schemas.microsoft.com/office/drawing/2014/main" id="{5E0B6BB1-09F1-4F66-A6A8-63A86933D8DD}"/>
            </a:ext>
          </a:extLst>
        </xdr:cNvPr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2626" y="37099165"/>
          <a:ext cx="1486090" cy="826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30329</xdr:colOff>
      <xdr:row>15</xdr:row>
      <xdr:rowOff>45493</xdr:rowOff>
    </xdr:from>
    <xdr:to>
      <xdr:col>0</xdr:col>
      <xdr:colOff>1728716</xdr:colOff>
      <xdr:row>15</xdr:row>
      <xdr:rowOff>1177751</xdr:rowOff>
    </xdr:to>
    <xdr:pic>
      <xdr:nvPicPr>
        <xdr:cNvPr id="40" name="Immagine 39">
          <a:extLst>
            <a:ext uri="{FF2B5EF4-FFF2-40B4-BE49-F238E27FC236}">
              <a16:creationId xmlns="" xmlns:a16="http://schemas.microsoft.com/office/drawing/2014/main" id="{237775C0-B367-49A4-A839-7201C3AA1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29" y="38077254"/>
          <a:ext cx="1698387" cy="1132258"/>
        </a:xfrm>
        <a:prstGeom prst="rect">
          <a:avLst/>
        </a:prstGeom>
      </xdr:spPr>
    </xdr:pic>
    <xdr:clientData/>
  </xdr:twoCellAnchor>
  <xdr:twoCellAnchor editAs="oneCell">
    <xdr:from>
      <xdr:col>0</xdr:col>
      <xdr:colOff>136480</xdr:colOff>
      <xdr:row>7</xdr:row>
      <xdr:rowOff>37912</xdr:rowOff>
    </xdr:from>
    <xdr:to>
      <xdr:col>0</xdr:col>
      <xdr:colOff>1834866</xdr:colOff>
      <xdr:row>7</xdr:row>
      <xdr:rowOff>1114568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B4965146-1051-4AF6-A683-773A11CA7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80" y="27765613"/>
          <a:ext cx="1698386" cy="1076656"/>
        </a:xfrm>
        <a:prstGeom prst="rect">
          <a:avLst/>
        </a:prstGeom>
      </xdr:spPr>
    </xdr:pic>
    <xdr:clientData/>
  </xdr:twoCellAnchor>
  <xdr:twoCellAnchor editAs="oneCell">
    <xdr:from>
      <xdr:col>0</xdr:col>
      <xdr:colOff>181971</xdr:colOff>
      <xdr:row>6</xdr:row>
      <xdr:rowOff>34947</xdr:rowOff>
    </xdr:from>
    <xdr:to>
      <xdr:col>0</xdr:col>
      <xdr:colOff>1690806</xdr:colOff>
      <xdr:row>6</xdr:row>
      <xdr:rowOff>1031165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A31E6103-4923-4744-95F7-122E1A969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71" y="26723903"/>
          <a:ext cx="1508835" cy="996218"/>
        </a:xfrm>
        <a:prstGeom prst="rect">
          <a:avLst/>
        </a:prstGeom>
      </xdr:spPr>
    </xdr:pic>
    <xdr:clientData/>
  </xdr:twoCellAnchor>
  <xdr:twoCellAnchor editAs="oneCell">
    <xdr:from>
      <xdr:col>0</xdr:col>
      <xdr:colOff>113731</xdr:colOff>
      <xdr:row>16</xdr:row>
      <xdr:rowOff>37910</xdr:rowOff>
    </xdr:from>
    <xdr:to>
      <xdr:col>0</xdr:col>
      <xdr:colOff>1683224</xdr:colOff>
      <xdr:row>16</xdr:row>
      <xdr:rowOff>1152643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E6E70F31-5829-4AEE-827F-2E0ABF88B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31" y="21859163"/>
          <a:ext cx="1569493" cy="1114733"/>
        </a:xfrm>
        <a:prstGeom prst="rect">
          <a:avLst/>
        </a:prstGeom>
      </xdr:spPr>
    </xdr:pic>
    <xdr:clientData/>
  </xdr:twoCellAnchor>
  <xdr:twoCellAnchor editAs="oneCell">
    <xdr:from>
      <xdr:col>0</xdr:col>
      <xdr:colOff>98570</xdr:colOff>
      <xdr:row>4</xdr:row>
      <xdr:rowOff>45494</xdr:rowOff>
    </xdr:from>
    <xdr:to>
      <xdr:col>0</xdr:col>
      <xdr:colOff>1978927</xdr:colOff>
      <xdr:row>4</xdr:row>
      <xdr:rowOff>1299065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DF834307-13AA-4E41-AB40-4D44C35AB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70" y="7445613"/>
          <a:ext cx="1880357" cy="1253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7"/>
  <sheetViews>
    <sheetView zoomScaleNormal="100" workbookViewId="0">
      <selection activeCell="N24" sqref="N24"/>
    </sheetView>
  </sheetViews>
  <sheetFormatPr defaultColWidth="9.140625" defaultRowHeight="15" x14ac:dyDescent="0.25"/>
  <cols>
    <col min="1" max="1" width="11.7109375" bestFit="1" customWidth="1"/>
    <col min="2" max="2" width="36.7109375" bestFit="1" customWidth="1"/>
    <col min="3" max="3" width="15.85546875" customWidth="1"/>
    <col min="4" max="4" width="12.140625" customWidth="1"/>
    <col min="5" max="5" width="5.7109375" bestFit="1" customWidth="1"/>
    <col min="6" max="6" width="4.28515625" bestFit="1" customWidth="1"/>
    <col min="7" max="7" width="5" bestFit="1" customWidth="1"/>
    <col min="8" max="9" width="5.7109375" bestFit="1" customWidth="1"/>
    <col min="10" max="10" width="5.85546875" customWidth="1"/>
    <col min="11" max="15" width="6.42578125" bestFit="1" customWidth="1"/>
    <col min="16" max="16" width="5.5703125" customWidth="1"/>
    <col min="17" max="17" width="4.85546875" bestFit="1" customWidth="1"/>
    <col min="18" max="18" width="4.7109375" customWidth="1"/>
    <col min="19" max="19" width="7.85546875" bestFit="1" customWidth="1"/>
    <col min="20" max="20" width="16" bestFit="1" customWidth="1"/>
    <col min="21" max="21" width="5.5703125" customWidth="1"/>
    <col min="22" max="22" width="7.42578125" customWidth="1"/>
    <col min="23" max="23" width="5.140625" customWidth="1"/>
    <col min="24" max="24" width="4.85546875" customWidth="1"/>
    <col min="25" max="25" width="4.7109375" customWidth="1"/>
  </cols>
  <sheetData>
    <row r="1" spans="1:24" ht="68.25" customHeight="1" x14ac:dyDescent="0.25">
      <c r="A1" s="7" t="s">
        <v>2</v>
      </c>
      <c r="B1" s="16" t="s">
        <v>17</v>
      </c>
      <c r="C1" s="5" t="s">
        <v>0</v>
      </c>
      <c r="D1" s="5" t="s">
        <v>3</v>
      </c>
      <c r="E1" s="2">
        <v>35</v>
      </c>
      <c r="F1" s="2">
        <v>36</v>
      </c>
      <c r="G1" s="2">
        <v>37</v>
      </c>
      <c r="H1" s="2">
        <v>38</v>
      </c>
      <c r="I1" s="2">
        <v>39</v>
      </c>
      <c r="J1" s="2">
        <v>40</v>
      </c>
      <c r="K1" s="2">
        <v>41</v>
      </c>
      <c r="L1" s="2">
        <v>42</v>
      </c>
      <c r="M1" s="2">
        <v>43</v>
      </c>
      <c r="N1" s="2">
        <v>44</v>
      </c>
      <c r="O1" s="2">
        <v>45</v>
      </c>
      <c r="P1" s="2">
        <v>46</v>
      </c>
      <c r="Q1" s="2">
        <v>47</v>
      </c>
      <c r="R1" s="2">
        <v>48</v>
      </c>
      <c r="S1" s="2" t="s">
        <v>1</v>
      </c>
      <c r="T1" s="19" t="s">
        <v>4</v>
      </c>
    </row>
    <row r="2" spans="1:24" ht="18.75" x14ac:dyDescent="0.3">
      <c r="A2" s="10"/>
      <c r="B2" s="11" t="s">
        <v>5</v>
      </c>
      <c r="C2" s="12"/>
      <c r="D2" s="12"/>
      <c r="E2" s="11">
        <f t="shared" ref="E2:R2" si="0">SUM(E5:E13)</f>
        <v>0</v>
      </c>
      <c r="F2" s="11">
        <f t="shared" si="0"/>
        <v>0</v>
      </c>
      <c r="G2" s="11">
        <f t="shared" si="0"/>
        <v>26</v>
      </c>
      <c r="H2" s="11">
        <f t="shared" si="0"/>
        <v>32</v>
      </c>
      <c r="I2" s="11">
        <f t="shared" si="0"/>
        <v>52</v>
      </c>
      <c r="J2" s="11">
        <f t="shared" si="0"/>
        <v>65</v>
      </c>
      <c r="K2" s="11">
        <f t="shared" si="0"/>
        <v>101</v>
      </c>
      <c r="L2" s="11">
        <f t="shared" si="0"/>
        <v>76</v>
      </c>
      <c r="M2" s="11">
        <f t="shared" si="0"/>
        <v>87</v>
      </c>
      <c r="N2" s="11">
        <f t="shared" si="0"/>
        <v>107</v>
      </c>
      <c r="O2" s="11">
        <f t="shared" si="0"/>
        <v>113</v>
      </c>
      <c r="P2" s="11">
        <f t="shared" si="0"/>
        <v>0</v>
      </c>
      <c r="Q2" s="11">
        <f t="shared" si="0"/>
        <v>43</v>
      </c>
      <c r="R2" s="11">
        <f t="shared" si="0"/>
        <v>0</v>
      </c>
      <c r="S2" s="11">
        <f>SUM(E2:R2)</f>
        <v>702</v>
      </c>
      <c r="T2" s="11"/>
      <c r="U2" s="13"/>
      <c r="V2" s="13"/>
      <c r="W2" s="13"/>
      <c r="X2" s="13"/>
    </row>
    <row r="3" spans="1:24" ht="18.75" x14ac:dyDescent="0.3">
      <c r="A3" s="10"/>
      <c r="B3" s="11"/>
      <c r="C3" s="12"/>
      <c r="D3" s="12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3"/>
      <c r="V3" s="13"/>
      <c r="W3" s="13"/>
      <c r="X3" s="13"/>
    </row>
    <row r="4" spans="1:24" ht="18.75" x14ac:dyDescent="0.3">
      <c r="A4" s="14"/>
      <c r="B4" s="15" t="s">
        <v>11</v>
      </c>
      <c r="C4" s="15"/>
      <c r="D4" s="15"/>
      <c r="E4" s="15">
        <f t="shared" ref="E4:R4" si="1">E2+E20</f>
        <v>0</v>
      </c>
      <c r="F4" s="15">
        <f t="shared" si="1"/>
        <v>0</v>
      </c>
      <c r="G4" s="15">
        <f t="shared" si="1"/>
        <v>26</v>
      </c>
      <c r="H4" s="15">
        <f t="shared" si="1"/>
        <v>32</v>
      </c>
      <c r="I4" s="15">
        <f t="shared" si="1"/>
        <v>52</v>
      </c>
      <c r="J4" s="15">
        <f t="shared" si="1"/>
        <v>65</v>
      </c>
      <c r="K4" s="15">
        <f t="shared" si="1"/>
        <v>101</v>
      </c>
      <c r="L4" s="15">
        <f t="shared" si="1"/>
        <v>76</v>
      </c>
      <c r="M4" s="15">
        <f t="shared" si="1"/>
        <v>87</v>
      </c>
      <c r="N4" s="15">
        <f t="shared" si="1"/>
        <v>107</v>
      </c>
      <c r="O4" s="15">
        <f t="shared" si="1"/>
        <v>113</v>
      </c>
      <c r="P4" s="15">
        <f t="shared" si="1"/>
        <v>0</v>
      </c>
      <c r="Q4" s="15">
        <f t="shared" si="1"/>
        <v>43</v>
      </c>
      <c r="R4" s="15">
        <f t="shared" si="1"/>
        <v>0</v>
      </c>
      <c r="S4" s="15">
        <f t="shared" ref="S4:S11" si="2">SUM(E4:R4)</f>
        <v>702</v>
      </c>
      <c r="T4" s="15"/>
      <c r="U4" s="14"/>
      <c r="V4" s="14"/>
      <c r="W4" s="14"/>
      <c r="X4" s="14"/>
    </row>
    <row r="5" spans="1:24" x14ac:dyDescent="0.25">
      <c r="A5" s="17">
        <v>43791</v>
      </c>
      <c r="B5" s="3" t="s">
        <v>7</v>
      </c>
      <c r="C5" s="3" t="s">
        <v>8</v>
      </c>
      <c r="D5" s="3"/>
      <c r="E5" s="3">
        <v>0</v>
      </c>
      <c r="F5" s="3">
        <v>0</v>
      </c>
      <c r="G5" s="3">
        <v>26</v>
      </c>
      <c r="H5" s="3">
        <v>32</v>
      </c>
      <c r="I5" s="3">
        <v>52</v>
      </c>
      <c r="J5" s="3">
        <v>65</v>
      </c>
      <c r="K5" s="3">
        <v>101</v>
      </c>
      <c r="L5" s="3">
        <v>76</v>
      </c>
      <c r="M5" s="3">
        <v>87</v>
      </c>
      <c r="N5" s="3">
        <v>107</v>
      </c>
      <c r="O5" s="3">
        <v>113</v>
      </c>
      <c r="P5" s="3">
        <v>0</v>
      </c>
      <c r="Q5" s="3">
        <v>43</v>
      </c>
      <c r="R5" s="3"/>
      <c r="S5" s="9">
        <f t="shared" si="2"/>
        <v>702</v>
      </c>
      <c r="T5" s="1"/>
    </row>
    <row r="6" spans="1:24" x14ac:dyDescent="0.25">
      <c r="A6" s="6"/>
      <c r="B6" s="1"/>
      <c r="C6" s="1"/>
      <c r="D6" s="8"/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f t="shared" si="2"/>
        <v>0</v>
      </c>
      <c r="T6" s="7"/>
      <c r="U6" t="s">
        <v>9</v>
      </c>
    </row>
    <row r="7" spans="1:24" x14ac:dyDescent="0.25">
      <c r="A7" s="6"/>
      <c r="B7" s="1" t="s">
        <v>6</v>
      </c>
      <c r="C7" s="4" t="s">
        <v>6</v>
      </c>
      <c r="D7" s="4"/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f t="shared" si="2"/>
        <v>0</v>
      </c>
      <c r="T7" s="7"/>
    </row>
    <row r="8" spans="1:24" x14ac:dyDescent="0.25">
      <c r="A8" s="6"/>
      <c r="B8" s="1" t="s">
        <v>6</v>
      </c>
      <c r="C8" s="1" t="s">
        <v>6</v>
      </c>
      <c r="D8" s="1"/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f t="shared" si="2"/>
        <v>0</v>
      </c>
      <c r="T8" s="7"/>
    </row>
    <row r="9" spans="1:24" x14ac:dyDescent="0.25">
      <c r="A9" s="6"/>
      <c r="B9" s="1" t="s">
        <v>6</v>
      </c>
      <c r="C9" s="1" t="s">
        <v>6</v>
      </c>
      <c r="D9" s="1"/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f t="shared" si="2"/>
        <v>0</v>
      </c>
      <c r="T9" s="7"/>
    </row>
    <row r="10" spans="1:24" x14ac:dyDescent="0.25">
      <c r="A10" s="6"/>
      <c r="B10" s="1" t="s">
        <v>6</v>
      </c>
      <c r="C10" s="1" t="s">
        <v>6</v>
      </c>
      <c r="D10" s="1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f t="shared" si="2"/>
        <v>0</v>
      </c>
      <c r="T10" s="7"/>
    </row>
    <row r="11" spans="1:24" x14ac:dyDescent="0.25">
      <c r="A11" s="6"/>
      <c r="B11" s="1" t="s">
        <v>6</v>
      </c>
      <c r="C11" s="1" t="s">
        <v>6</v>
      </c>
      <c r="D11" s="1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f t="shared" si="2"/>
        <v>0</v>
      </c>
      <c r="T11" s="7"/>
    </row>
    <row r="12" spans="1:24" x14ac:dyDescent="0.25">
      <c r="A12" s="6"/>
      <c r="B12" s="1"/>
      <c r="C12" s="1"/>
      <c r="D12" s="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4" x14ac:dyDescent="0.25">
      <c r="A13" s="6"/>
      <c r="B13" s="1"/>
      <c r="C13" s="1"/>
      <c r="D13" s="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4" x14ac:dyDescent="0.25">
      <c r="A14" s="6"/>
      <c r="B14" s="1"/>
      <c r="C14" s="1"/>
      <c r="D14" s="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4" x14ac:dyDescent="0.25">
      <c r="A15" s="6"/>
      <c r="B15" s="1"/>
      <c r="C15" s="1"/>
      <c r="D15" s="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4" x14ac:dyDescent="0.25">
      <c r="A16" s="6"/>
      <c r="B16" s="1"/>
      <c r="C16" s="1"/>
      <c r="D16" s="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1" x14ac:dyDescent="0.25">
      <c r="A17" s="6"/>
      <c r="B17" s="1"/>
      <c r="C17" s="1"/>
      <c r="D17" s="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1" x14ac:dyDescent="0.25">
      <c r="A18" s="6"/>
      <c r="B18" s="1"/>
      <c r="C18" s="1"/>
      <c r="D18" s="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1" x14ac:dyDescent="0.25">
      <c r="A19" s="6"/>
      <c r="B19" s="1"/>
      <c r="C19" s="1"/>
      <c r="D19" s="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1" x14ac:dyDescent="0.25">
      <c r="A20" s="6"/>
      <c r="B20" s="3" t="s">
        <v>12</v>
      </c>
      <c r="C20" s="3"/>
      <c r="D20" s="18"/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1"/>
      <c r="T20" s="1"/>
      <c r="U20" t="s">
        <v>10</v>
      </c>
    </row>
    <row r="21" spans="1:21" x14ac:dyDescent="0.25">
      <c r="A21" s="6"/>
      <c r="B21" s="1"/>
      <c r="C21" s="1"/>
      <c r="D21" s="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1" x14ac:dyDescent="0.25">
      <c r="A22" s="6"/>
      <c r="B22" s="1"/>
      <c r="C22" s="1"/>
      <c r="D22" s="8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1" x14ac:dyDescent="0.25">
      <c r="A23" s="6"/>
      <c r="B23" s="1"/>
      <c r="C23" s="1"/>
      <c r="D23" s="8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1" x14ac:dyDescent="0.25">
      <c r="A24" s="6"/>
      <c r="B24" s="1"/>
      <c r="C24" s="1"/>
      <c r="D24" s="8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1" x14ac:dyDescent="0.25">
      <c r="A25" s="6"/>
      <c r="B25" s="1"/>
      <c r="C25" s="1"/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1" x14ac:dyDescent="0.25">
      <c r="A26" s="6"/>
      <c r="B26" s="1"/>
      <c r="C26" s="1"/>
      <c r="D26" s="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1" x14ac:dyDescent="0.25">
      <c r="A27" s="6"/>
      <c r="B27" s="1"/>
      <c r="C27" s="1"/>
      <c r="D27" s="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1" x14ac:dyDescent="0.25">
      <c r="A28" s="6"/>
      <c r="B28" s="1"/>
      <c r="C28" s="1"/>
      <c r="D28" s="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1" x14ac:dyDescent="0.25">
      <c r="A29" s="6"/>
      <c r="B29" s="1"/>
      <c r="C29" s="1"/>
      <c r="D29" s="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1" x14ac:dyDescent="0.25">
      <c r="A30" s="6"/>
      <c r="B30" s="1"/>
      <c r="C30" s="1"/>
      <c r="D30" s="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1" x14ac:dyDescent="0.25">
      <c r="A31" s="6"/>
      <c r="B31" s="1"/>
      <c r="C31" s="1"/>
      <c r="D31" s="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1" x14ac:dyDescent="0.25">
      <c r="A32" s="6"/>
      <c r="B32" s="1"/>
      <c r="C32" s="1"/>
      <c r="D32" s="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6"/>
      <c r="B33" s="1"/>
      <c r="C33" s="1"/>
      <c r="D33" s="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6"/>
      <c r="B34" s="1"/>
      <c r="C34" s="1"/>
      <c r="D34" s="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6"/>
      <c r="B35" s="1"/>
      <c r="C35" s="1"/>
      <c r="D35" s="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6"/>
      <c r="B36" s="1"/>
      <c r="C36" s="1"/>
      <c r="D36" s="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6"/>
      <c r="B37" s="1"/>
      <c r="C37" s="1"/>
      <c r="D37" s="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6"/>
      <c r="B38" s="1"/>
      <c r="C38" s="1"/>
      <c r="D38" s="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6"/>
      <c r="B39" s="1"/>
      <c r="C39" s="1"/>
      <c r="D39" s="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6"/>
      <c r="B40" s="1"/>
      <c r="C40" s="1"/>
      <c r="D40" s="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A41" s="6"/>
      <c r="B41" s="1"/>
      <c r="C41" s="1"/>
      <c r="D41" s="8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A42" s="6"/>
      <c r="B42" s="1"/>
      <c r="C42" s="1"/>
      <c r="D42" s="8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s="6"/>
      <c r="B43" s="1"/>
      <c r="C43" s="1"/>
      <c r="D43" s="8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5">
      <c r="A44" s="6"/>
      <c r="B44" s="1"/>
      <c r="C44" s="1"/>
      <c r="D44" s="8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6"/>
      <c r="B45" s="1"/>
      <c r="C45" s="1"/>
      <c r="D45" s="8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A46" s="6"/>
      <c r="B46" s="1"/>
      <c r="C46" s="1"/>
      <c r="D46" s="8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A47" s="6"/>
      <c r="B47" s="1"/>
      <c r="C47" s="1"/>
      <c r="D47" s="8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5">
      <c r="A48" s="6"/>
      <c r="B48" s="1"/>
      <c r="C48" s="1"/>
      <c r="D48" s="8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5">
      <c r="A49" s="6"/>
      <c r="B49" s="1"/>
      <c r="C49" s="1"/>
      <c r="D49" s="8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5">
      <c r="A50" s="6"/>
      <c r="B50" s="1"/>
      <c r="C50" s="1"/>
      <c r="D50" s="8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5">
      <c r="A51" s="6"/>
      <c r="B51" s="1"/>
      <c r="C51" s="1"/>
      <c r="D51" s="8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5">
      <c r="A52" s="6"/>
      <c r="B52" s="1"/>
      <c r="C52" s="1"/>
      <c r="D52" s="8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5">
      <c r="A53" s="6"/>
      <c r="B53" s="1"/>
      <c r="C53" s="1"/>
      <c r="D53" s="8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5">
      <c r="A54" s="6"/>
      <c r="B54" s="1"/>
      <c r="C54" s="1"/>
      <c r="D54" s="8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5">
      <c r="A55" s="6"/>
      <c r="B55" s="1"/>
      <c r="C55" s="1"/>
      <c r="D55" s="8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5">
      <c r="A56" s="6"/>
      <c r="B56" s="1"/>
      <c r="C56" s="1"/>
      <c r="D56" s="8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5">
      <c r="A57" s="6"/>
      <c r="B57" s="1"/>
      <c r="C57" s="1"/>
      <c r="D57" s="8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5">
      <c r="A58" s="6"/>
      <c r="B58" s="1"/>
      <c r="C58" s="1"/>
      <c r="D58" s="8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5">
      <c r="A59" s="6"/>
      <c r="B59" s="1"/>
      <c r="C59" s="1"/>
      <c r="D59" s="8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5">
      <c r="A60" s="6"/>
      <c r="B60" s="1"/>
      <c r="C60" s="1"/>
      <c r="D60" s="8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5">
      <c r="A61" s="6"/>
      <c r="B61" s="1"/>
      <c r="C61" s="1"/>
      <c r="D61" s="8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5">
      <c r="A62" s="6"/>
      <c r="B62" s="1"/>
      <c r="C62" s="1"/>
      <c r="D62" s="8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5">
      <c r="A63" s="6"/>
      <c r="B63" s="1"/>
      <c r="C63" s="1"/>
      <c r="D63" s="8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5">
      <c r="A64" s="6"/>
      <c r="B64" s="1"/>
      <c r="C64" s="1"/>
      <c r="D64" s="8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25">
      <c r="A65" s="6"/>
      <c r="B65" s="1"/>
      <c r="C65" s="1"/>
      <c r="D65" s="8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5">
      <c r="A66" s="6"/>
      <c r="B66" s="1"/>
      <c r="C66" s="1"/>
      <c r="D66" s="8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5">
      <c r="A67" s="6"/>
      <c r="B67" s="1"/>
      <c r="C67" s="1"/>
      <c r="D67" s="8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5">
      <c r="A68" s="6"/>
      <c r="B68" s="1"/>
      <c r="C68" s="1"/>
      <c r="D68" s="8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5">
      <c r="A69" s="6"/>
      <c r="B69" s="1"/>
      <c r="C69" s="1"/>
      <c r="D69" s="8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5">
      <c r="A70" s="6"/>
      <c r="B70" s="1"/>
      <c r="C70" s="1"/>
      <c r="D70" s="8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5">
      <c r="A71" s="6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2:20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2:20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2:20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2:20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2:20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2:20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2:20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2:20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2:20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2:20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2:20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2:20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2:20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2:20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2:20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2:20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2:20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2:20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2:20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2:20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2:20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2:20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2:20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2:20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2:20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2:20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2:20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2:20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2:20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2:20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2:20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2:20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2:20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2:20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2:20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2:20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2:20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2:20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2:20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2:20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2:20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2:20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2:20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2:20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2:20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2:20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2:20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2:20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2:20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2:20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2:20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2:20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2:20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2:20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2:20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2:20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2:20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2:20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2:20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2:20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2:20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2:20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2:20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2:20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2:20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2:20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2:20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2:20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2:20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2:20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2:20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2:20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2:20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2:20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2:20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2:20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2:20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</sheetData>
  <pageMargins left="0.70866141732283472" right="0.70866141732283472" top="0.74803149606299213" bottom="0.74803149606299213" header="0.31496062992125984" footer="0.31496062992125984"/>
  <pageSetup paperSize="9" scale="2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zoomScale="90" zoomScaleNormal="90" workbookViewId="0">
      <pane ySplit="2" topLeftCell="A3" activePane="bottomLeft" state="frozen"/>
      <selection pane="bottomLeft" activeCell="D2" sqref="D2"/>
    </sheetView>
  </sheetViews>
  <sheetFormatPr defaultColWidth="9.140625" defaultRowHeight="15" x14ac:dyDescent="0.25"/>
  <cols>
    <col min="1" max="1" width="29.85546875" customWidth="1"/>
    <col min="2" max="2" width="15.7109375" style="20" hidden="1" customWidth="1"/>
    <col min="3" max="3" width="34.85546875" bestFit="1" customWidth="1"/>
    <col min="4" max="5" width="6.140625" customWidth="1"/>
    <col min="6" max="6" width="7.85546875" customWidth="1"/>
    <col min="7" max="8" width="6.140625" customWidth="1"/>
    <col min="9" max="9" width="8" customWidth="1"/>
    <col min="10" max="10" width="6.140625" customWidth="1"/>
    <col min="11" max="11" width="7.7109375" customWidth="1"/>
    <col min="12" max="12" width="8.42578125" customWidth="1"/>
    <col min="13" max="18" width="6.140625" customWidth="1"/>
    <col min="19" max="19" width="9.85546875" style="20" bestFit="1" customWidth="1"/>
    <col min="20" max="20" width="9.85546875" style="20" customWidth="1"/>
    <col min="21" max="21" width="10.42578125" bestFit="1" customWidth="1"/>
  </cols>
  <sheetData>
    <row r="1" spans="1:21" ht="33.75" x14ac:dyDescent="0.5">
      <c r="A1" s="42"/>
      <c r="B1" s="43"/>
      <c r="C1" s="46" t="s">
        <v>30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  <c r="T1" s="45"/>
      <c r="U1" s="36"/>
    </row>
    <row r="2" spans="1:21" ht="45" x14ac:dyDescent="0.25">
      <c r="A2" s="29" t="s">
        <v>31</v>
      </c>
      <c r="B2" s="26" t="s">
        <v>19</v>
      </c>
      <c r="C2" s="24" t="s">
        <v>32</v>
      </c>
      <c r="D2" s="30">
        <v>35</v>
      </c>
      <c r="E2" s="30">
        <v>36</v>
      </c>
      <c r="F2" s="30">
        <v>37</v>
      </c>
      <c r="G2" s="30">
        <v>38</v>
      </c>
      <c r="H2" s="30">
        <v>39</v>
      </c>
      <c r="I2" s="30">
        <v>40</v>
      </c>
      <c r="J2" s="30">
        <v>41</v>
      </c>
      <c r="K2" s="30">
        <v>42</v>
      </c>
      <c r="L2" s="30">
        <v>43</v>
      </c>
      <c r="M2" s="30">
        <v>44</v>
      </c>
      <c r="N2" s="30">
        <v>45</v>
      </c>
      <c r="O2" s="30">
        <v>46</v>
      </c>
      <c r="P2" s="30">
        <v>47</v>
      </c>
      <c r="Q2" s="30"/>
      <c r="R2" s="30">
        <v>48</v>
      </c>
      <c r="S2" s="35" t="s">
        <v>1</v>
      </c>
      <c r="T2" s="28"/>
      <c r="U2" s="37" t="s">
        <v>27</v>
      </c>
    </row>
    <row r="3" spans="1:21" ht="31.5" x14ac:dyDescent="0.5">
      <c r="A3" s="31"/>
      <c r="B3" s="7"/>
      <c r="C3" s="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1"/>
      <c r="S3" s="7"/>
      <c r="T3" s="7"/>
      <c r="U3" s="3"/>
    </row>
    <row r="4" spans="1:21" ht="103.7" customHeight="1" x14ac:dyDescent="0.25">
      <c r="A4" s="1"/>
      <c r="B4" s="7"/>
      <c r="C4" s="39" t="s">
        <v>20</v>
      </c>
      <c r="D4" s="21"/>
      <c r="E4" s="21"/>
      <c r="F4" s="21">
        <v>2</v>
      </c>
      <c r="G4" s="21">
        <v>15</v>
      </c>
      <c r="H4" s="21"/>
      <c r="I4" s="21">
        <v>30</v>
      </c>
      <c r="J4" s="21">
        <v>45</v>
      </c>
      <c r="K4" s="22">
        <v>76</v>
      </c>
      <c r="L4" s="22">
        <v>42</v>
      </c>
      <c r="M4" s="22">
        <v>12</v>
      </c>
      <c r="N4" s="22">
        <v>8</v>
      </c>
      <c r="O4" s="22"/>
      <c r="P4" s="21"/>
      <c r="Q4" s="21"/>
      <c r="R4" s="23"/>
      <c r="S4" s="28">
        <f t="shared" ref="S4:S15" si="0">SUM(D4:R4)</f>
        <v>230</v>
      </c>
      <c r="T4" s="28"/>
      <c r="U4" s="40">
        <v>43556</v>
      </c>
    </row>
    <row r="5" spans="1:21" ht="103.7" customHeight="1" x14ac:dyDescent="0.25">
      <c r="A5" s="1"/>
      <c r="B5" s="7"/>
      <c r="C5" s="38" t="s">
        <v>29</v>
      </c>
      <c r="D5" s="21"/>
      <c r="E5" s="21"/>
      <c r="F5" s="21"/>
      <c r="G5" s="21"/>
      <c r="H5" s="21"/>
      <c r="I5" s="21">
        <v>50</v>
      </c>
      <c r="J5" s="21">
        <v>26</v>
      </c>
      <c r="K5" s="22">
        <v>171</v>
      </c>
      <c r="L5" s="22">
        <v>43</v>
      </c>
      <c r="M5" s="22"/>
      <c r="N5" s="22">
        <v>10</v>
      </c>
      <c r="O5" s="22"/>
      <c r="P5" s="21"/>
      <c r="Q5" s="21"/>
      <c r="R5" s="23"/>
      <c r="S5" s="28">
        <f>SUM(I5:R5)</f>
        <v>300</v>
      </c>
      <c r="T5" s="28"/>
      <c r="U5" s="40">
        <v>43556</v>
      </c>
    </row>
    <row r="6" spans="1:21" ht="80.099999999999994" customHeight="1" x14ac:dyDescent="0.25">
      <c r="A6" s="1"/>
      <c r="B6" s="7"/>
      <c r="C6" s="27" t="s">
        <v>21</v>
      </c>
      <c r="D6" s="21"/>
      <c r="E6" s="21"/>
      <c r="F6" s="21"/>
      <c r="G6" s="21">
        <v>5</v>
      </c>
      <c r="H6" s="21">
        <v>5</v>
      </c>
      <c r="I6" s="21">
        <v>10</v>
      </c>
      <c r="J6" s="21">
        <v>20</v>
      </c>
      <c r="K6" s="22">
        <v>19</v>
      </c>
      <c r="L6" s="22">
        <v>20</v>
      </c>
      <c r="M6" s="22">
        <v>20</v>
      </c>
      <c r="N6" s="22">
        <v>19</v>
      </c>
      <c r="O6" s="22">
        <v>20</v>
      </c>
      <c r="P6" s="21">
        <v>5</v>
      </c>
      <c r="Q6" s="21">
        <v>3</v>
      </c>
      <c r="R6" s="23">
        <v>2</v>
      </c>
      <c r="S6" s="28">
        <f t="shared" si="0"/>
        <v>148</v>
      </c>
      <c r="T6" s="28"/>
      <c r="U6" s="40">
        <v>43709</v>
      </c>
    </row>
    <row r="7" spans="1:21" ht="81.75" customHeight="1" x14ac:dyDescent="0.25">
      <c r="A7" s="33"/>
      <c r="B7" s="7"/>
      <c r="C7" s="27" t="s">
        <v>22</v>
      </c>
      <c r="D7" s="21"/>
      <c r="E7" s="21"/>
      <c r="F7" s="21"/>
      <c r="G7" s="21">
        <v>5</v>
      </c>
      <c r="H7" s="21">
        <v>5</v>
      </c>
      <c r="I7" s="21">
        <v>10</v>
      </c>
      <c r="J7" s="21">
        <v>20</v>
      </c>
      <c r="K7" s="22">
        <v>20</v>
      </c>
      <c r="L7" s="22">
        <v>20</v>
      </c>
      <c r="M7" s="22">
        <v>20</v>
      </c>
      <c r="N7" s="22">
        <v>20</v>
      </c>
      <c r="O7" s="22">
        <v>20</v>
      </c>
      <c r="P7" s="21">
        <v>5</v>
      </c>
      <c r="Q7" s="21">
        <v>3</v>
      </c>
      <c r="R7" s="23">
        <v>2</v>
      </c>
      <c r="S7" s="28">
        <f t="shared" si="0"/>
        <v>150</v>
      </c>
      <c r="T7" s="28"/>
      <c r="U7" s="40">
        <v>43709</v>
      </c>
    </row>
    <row r="8" spans="1:21" ht="88.7" customHeight="1" x14ac:dyDescent="0.25">
      <c r="A8" s="33"/>
      <c r="B8" s="7"/>
      <c r="C8" s="27" t="s">
        <v>23</v>
      </c>
      <c r="D8" s="21"/>
      <c r="E8" s="21"/>
      <c r="F8" s="21"/>
      <c r="G8" s="21">
        <v>5</v>
      </c>
      <c r="H8" s="21">
        <v>10</v>
      </c>
      <c r="I8" s="21">
        <v>9</v>
      </c>
      <c r="J8" s="21">
        <v>30</v>
      </c>
      <c r="K8" s="22">
        <v>59</v>
      </c>
      <c r="L8" s="22">
        <v>60</v>
      </c>
      <c r="M8" s="22">
        <v>39</v>
      </c>
      <c r="N8" s="22">
        <v>30</v>
      </c>
      <c r="O8" s="22">
        <v>20</v>
      </c>
      <c r="P8" s="21">
        <v>5</v>
      </c>
      <c r="Q8" s="21">
        <v>5</v>
      </c>
      <c r="R8" s="23">
        <v>5</v>
      </c>
      <c r="S8" s="28">
        <f t="shared" si="0"/>
        <v>277</v>
      </c>
      <c r="T8" s="28"/>
      <c r="U8" s="40">
        <v>43709</v>
      </c>
    </row>
    <row r="9" spans="1:21" ht="88.7" customHeight="1" x14ac:dyDescent="0.35">
      <c r="A9" s="1"/>
      <c r="B9" s="7"/>
      <c r="C9" s="34" t="s">
        <v>24</v>
      </c>
      <c r="D9" s="21">
        <v>1</v>
      </c>
      <c r="E9" s="21">
        <v>4</v>
      </c>
      <c r="F9" s="21">
        <v>2</v>
      </c>
      <c r="G9" s="21">
        <v>4</v>
      </c>
      <c r="H9" s="21">
        <v>11</v>
      </c>
      <c r="I9" s="21">
        <v>9</v>
      </c>
      <c r="J9" s="21">
        <v>11</v>
      </c>
      <c r="K9" s="22">
        <v>2</v>
      </c>
      <c r="L9" s="22">
        <v>0</v>
      </c>
      <c r="M9" s="22">
        <v>3</v>
      </c>
      <c r="N9" s="22">
        <v>1</v>
      </c>
      <c r="O9" s="22">
        <v>3</v>
      </c>
      <c r="P9" s="21"/>
      <c r="Q9" s="21"/>
      <c r="R9" s="23"/>
      <c r="S9" s="28">
        <f t="shared" si="0"/>
        <v>51</v>
      </c>
      <c r="T9" s="28"/>
      <c r="U9" s="41"/>
    </row>
    <row r="10" spans="1:21" ht="93" customHeight="1" x14ac:dyDescent="0.35">
      <c r="A10" s="1"/>
      <c r="B10" s="7"/>
      <c r="C10" s="34" t="s">
        <v>25</v>
      </c>
      <c r="D10" s="21">
        <v>2</v>
      </c>
      <c r="E10" s="21">
        <v>3</v>
      </c>
      <c r="F10" s="21">
        <v>5</v>
      </c>
      <c r="G10" s="21">
        <v>10</v>
      </c>
      <c r="H10" s="21">
        <v>15</v>
      </c>
      <c r="I10" s="21">
        <v>22</v>
      </c>
      <c r="J10" s="21">
        <v>35</v>
      </c>
      <c r="K10" s="22">
        <v>40</v>
      </c>
      <c r="L10" s="22">
        <v>25</v>
      </c>
      <c r="M10" s="22">
        <v>11</v>
      </c>
      <c r="N10" s="22">
        <v>9</v>
      </c>
      <c r="O10" s="22">
        <v>2</v>
      </c>
      <c r="P10" s="21"/>
      <c r="Q10" s="21"/>
      <c r="R10" s="23"/>
      <c r="S10" s="28">
        <f t="shared" si="0"/>
        <v>179</v>
      </c>
      <c r="T10" s="28"/>
      <c r="U10" s="41"/>
    </row>
    <row r="11" spans="1:21" ht="81.75" customHeight="1" x14ac:dyDescent="0.35">
      <c r="A11" s="1"/>
      <c r="B11" s="7"/>
      <c r="C11" s="25" t="s">
        <v>16</v>
      </c>
      <c r="D11" s="21">
        <v>0</v>
      </c>
      <c r="E11" s="21">
        <v>0</v>
      </c>
      <c r="F11" s="21">
        <v>100</v>
      </c>
      <c r="G11" s="21">
        <v>85</v>
      </c>
      <c r="H11" s="21">
        <v>56</v>
      </c>
      <c r="I11" s="21">
        <v>108</v>
      </c>
      <c r="J11" s="21">
        <v>14</v>
      </c>
      <c r="K11" s="21">
        <v>17</v>
      </c>
      <c r="L11" s="21">
        <v>27</v>
      </c>
      <c r="M11" s="22">
        <v>1</v>
      </c>
      <c r="N11" s="21">
        <v>11</v>
      </c>
      <c r="O11" s="21">
        <f>38-5</f>
        <v>33</v>
      </c>
      <c r="P11" s="21">
        <v>86</v>
      </c>
      <c r="Q11" s="21">
        <v>0</v>
      </c>
      <c r="R11" s="23"/>
      <c r="S11" s="28">
        <f t="shared" si="0"/>
        <v>538</v>
      </c>
      <c r="T11" s="28"/>
      <c r="U11" s="41"/>
    </row>
    <row r="12" spans="1:21" ht="91.35" customHeight="1" x14ac:dyDescent="0.35">
      <c r="A12" s="1"/>
      <c r="B12" s="7"/>
      <c r="C12" s="27" t="s">
        <v>15</v>
      </c>
      <c r="D12" s="21">
        <v>0</v>
      </c>
      <c r="E12" s="21">
        <v>0</v>
      </c>
      <c r="F12" s="21">
        <v>7</v>
      </c>
      <c r="G12" s="21">
        <v>13</v>
      </c>
      <c r="H12" s="21">
        <v>35</v>
      </c>
      <c r="I12" s="21">
        <f>185-2</f>
        <v>183</v>
      </c>
      <c r="J12" s="21">
        <f>50-6</f>
        <v>44</v>
      </c>
      <c r="K12" s="21">
        <f>89-6</f>
        <v>83</v>
      </c>
      <c r="L12" s="21">
        <f>79-6</f>
        <v>73</v>
      </c>
      <c r="M12" s="21">
        <f>23-6</f>
        <v>17</v>
      </c>
      <c r="N12" s="21">
        <f>19-4</f>
        <v>15</v>
      </c>
      <c r="O12" s="21">
        <v>0</v>
      </c>
      <c r="P12" s="21">
        <v>50</v>
      </c>
      <c r="Q12" s="21">
        <v>0</v>
      </c>
      <c r="R12" s="23"/>
      <c r="S12" s="28">
        <f t="shared" si="0"/>
        <v>520</v>
      </c>
      <c r="T12" s="28"/>
      <c r="U12" s="41"/>
    </row>
    <row r="13" spans="1:21" ht="89.65" customHeight="1" x14ac:dyDescent="0.35">
      <c r="B13" s="7"/>
      <c r="C13" s="25" t="s">
        <v>13</v>
      </c>
      <c r="D13" s="21">
        <v>0</v>
      </c>
      <c r="E13" s="21">
        <v>0</v>
      </c>
      <c r="F13" s="21">
        <v>77</v>
      </c>
      <c r="G13" s="21">
        <v>75</v>
      </c>
      <c r="H13" s="21">
        <v>46</v>
      </c>
      <c r="I13" s="21">
        <v>87</v>
      </c>
      <c r="J13" s="21">
        <v>42</v>
      </c>
      <c r="K13" s="22">
        <v>4</v>
      </c>
      <c r="L13" s="22">
        <v>0</v>
      </c>
      <c r="M13" s="21">
        <v>23</v>
      </c>
      <c r="N13" s="21">
        <v>14</v>
      </c>
      <c r="O13" s="21">
        <v>42</v>
      </c>
      <c r="P13" s="21">
        <v>65</v>
      </c>
      <c r="Q13" s="21"/>
      <c r="R13" s="23"/>
      <c r="S13" s="28">
        <f t="shared" si="0"/>
        <v>475</v>
      </c>
      <c r="T13" s="28"/>
      <c r="U13" s="41"/>
    </row>
    <row r="14" spans="1:21" ht="90.4" customHeight="1" x14ac:dyDescent="0.35">
      <c r="A14" s="1"/>
      <c r="B14" s="7"/>
      <c r="C14" s="25" t="s">
        <v>14</v>
      </c>
      <c r="D14" s="21">
        <v>0</v>
      </c>
      <c r="E14" s="21">
        <v>0</v>
      </c>
      <c r="F14" s="21">
        <v>104</v>
      </c>
      <c r="G14" s="21">
        <v>108</v>
      </c>
      <c r="H14" s="21">
        <v>35</v>
      </c>
      <c r="I14" s="22">
        <v>0</v>
      </c>
      <c r="J14" s="22">
        <v>0</v>
      </c>
      <c r="K14" s="22">
        <v>1</v>
      </c>
      <c r="L14" s="22">
        <v>2</v>
      </c>
      <c r="M14" s="22">
        <v>1</v>
      </c>
      <c r="N14" s="22">
        <v>2</v>
      </c>
      <c r="O14" s="21">
        <v>44</v>
      </c>
      <c r="P14" s="21">
        <v>59</v>
      </c>
      <c r="Q14" s="21"/>
      <c r="R14" s="23"/>
      <c r="S14" s="28">
        <f t="shared" si="0"/>
        <v>356</v>
      </c>
      <c r="T14" s="28"/>
      <c r="U14" s="41"/>
    </row>
    <row r="15" spans="1:21" ht="84.4" customHeight="1" x14ac:dyDescent="0.35">
      <c r="A15" s="1"/>
      <c r="B15" s="7"/>
      <c r="C15" s="25" t="s">
        <v>18</v>
      </c>
      <c r="D15" s="21">
        <v>0</v>
      </c>
      <c r="E15" s="21">
        <v>0</v>
      </c>
      <c r="F15" s="21">
        <v>56</v>
      </c>
      <c r="G15" s="21">
        <v>20</v>
      </c>
      <c r="H15" s="21">
        <v>91</v>
      </c>
      <c r="I15" s="21">
        <v>94</v>
      </c>
      <c r="J15" s="21">
        <v>17</v>
      </c>
      <c r="K15" s="22">
        <v>0</v>
      </c>
      <c r="L15" s="22">
        <v>0</v>
      </c>
      <c r="M15" s="22">
        <v>0</v>
      </c>
      <c r="N15" s="22">
        <v>0</v>
      </c>
      <c r="O15" s="22">
        <v>8</v>
      </c>
      <c r="P15" s="21">
        <v>10</v>
      </c>
      <c r="Q15" s="21">
        <v>0</v>
      </c>
      <c r="R15" s="23"/>
      <c r="S15" s="28">
        <f t="shared" si="0"/>
        <v>296</v>
      </c>
      <c r="T15" s="28"/>
      <c r="U15" s="41"/>
    </row>
    <row r="16" spans="1:21" ht="97.15" customHeight="1" x14ac:dyDescent="0.35">
      <c r="A16" s="1"/>
      <c r="B16" s="7"/>
      <c r="C16" s="27" t="s">
        <v>26</v>
      </c>
      <c r="D16" s="21"/>
      <c r="E16" s="21"/>
      <c r="F16" s="21"/>
      <c r="G16" s="21"/>
      <c r="H16" s="21"/>
      <c r="I16" s="21">
        <v>12</v>
      </c>
      <c r="J16" s="21">
        <v>91</v>
      </c>
      <c r="K16" s="22"/>
      <c r="L16" s="22"/>
      <c r="M16" s="22"/>
      <c r="N16" s="22"/>
      <c r="O16" s="22"/>
      <c r="P16" s="21"/>
      <c r="Q16" s="21"/>
      <c r="R16" s="23"/>
      <c r="S16" s="28">
        <f>SUM(I16:R16)</f>
        <v>103</v>
      </c>
      <c r="T16" s="28"/>
      <c r="U16" s="41"/>
    </row>
    <row r="17" spans="1:21" ht="97.15" customHeight="1" x14ac:dyDescent="0.35">
      <c r="A17" s="1"/>
      <c r="B17" s="7"/>
      <c r="C17" s="27" t="s">
        <v>28</v>
      </c>
      <c r="D17" s="21"/>
      <c r="E17" s="21"/>
      <c r="F17" s="21"/>
      <c r="G17" s="21"/>
      <c r="H17" s="21"/>
      <c r="I17" s="21">
        <v>6</v>
      </c>
      <c r="J17" s="21">
        <v>1</v>
      </c>
      <c r="K17" s="22"/>
      <c r="L17" s="22">
        <v>15</v>
      </c>
      <c r="M17" s="22">
        <v>13</v>
      </c>
      <c r="N17" s="22">
        <v>9</v>
      </c>
      <c r="O17" s="22">
        <v>2</v>
      </c>
      <c r="P17" s="21"/>
      <c r="Q17" s="21"/>
      <c r="R17" s="23"/>
      <c r="S17" s="28">
        <f>SUM(I17:R17)</f>
        <v>46</v>
      </c>
      <c r="T17" s="28"/>
      <c r="U17" s="41"/>
    </row>
    <row r="18" spans="1:21" ht="88.35" customHeight="1" x14ac:dyDescent="0.35">
      <c r="C18" s="32"/>
      <c r="D18" s="21"/>
      <c r="E18" s="21"/>
      <c r="F18" s="21"/>
      <c r="G18" s="21"/>
      <c r="H18" s="21"/>
      <c r="I18" s="21"/>
      <c r="J18" s="21"/>
      <c r="K18" s="22"/>
      <c r="L18" s="22"/>
      <c r="M18" s="22"/>
      <c r="N18" s="22"/>
      <c r="O18" s="22"/>
      <c r="P18" s="21"/>
      <c r="Q18" s="21"/>
      <c r="R18" s="23"/>
      <c r="S18" s="28"/>
      <c r="T18" s="28"/>
      <c r="U18" s="41"/>
    </row>
    <row r="19" spans="1:21" ht="82.7" customHeight="1" x14ac:dyDescent="0.35">
      <c r="C19" s="27"/>
      <c r="D19" s="21"/>
      <c r="E19" s="21"/>
      <c r="F19" s="21"/>
      <c r="G19" s="21"/>
      <c r="H19" s="21"/>
      <c r="I19" s="21"/>
      <c r="J19" s="21"/>
      <c r="K19" s="22"/>
      <c r="L19" s="22"/>
      <c r="M19" s="22"/>
      <c r="N19" s="22"/>
      <c r="O19" s="22"/>
      <c r="P19" s="21"/>
      <c r="Q19" s="21"/>
      <c r="R19" s="23"/>
      <c r="S19" s="28"/>
      <c r="T19" s="28"/>
      <c r="U19" s="41"/>
    </row>
    <row r="20" spans="1:21" ht="28.5" x14ac:dyDescent="0.35">
      <c r="C20" s="27"/>
      <c r="D20" s="21"/>
      <c r="E20" s="21"/>
      <c r="F20" s="21"/>
      <c r="G20" s="21"/>
      <c r="H20" s="21"/>
      <c r="I20" s="21"/>
      <c r="J20" s="21"/>
      <c r="K20" s="22"/>
      <c r="L20" s="22"/>
      <c r="M20" s="22"/>
      <c r="N20" s="22"/>
      <c r="O20" s="22"/>
      <c r="P20" s="21"/>
      <c r="Q20" s="21"/>
      <c r="R20" s="23"/>
      <c r="S20" s="28"/>
      <c r="T20" s="28"/>
      <c r="U20" s="41"/>
    </row>
    <row r="21" spans="1:21" ht="28.5" x14ac:dyDescent="0.35">
      <c r="C21" s="27"/>
      <c r="D21" s="21"/>
      <c r="E21" s="21"/>
      <c r="F21" s="21"/>
      <c r="G21" s="21"/>
      <c r="H21" s="21"/>
      <c r="I21" s="21"/>
      <c r="J21" s="21"/>
      <c r="K21" s="22"/>
      <c r="L21" s="22"/>
      <c r="M21" s="22"/>
      <c r="N21" s="22"/>
      <c r="O21" s="22"/>
      <c r="P21" s="21"/>
      <c r="Q21" s="21"/>
      <c r="R21" s="23"/>
      <c r="S21" s="28"/>
      <c r="T21" s="28"/>
      <c r="U21" s="41"/>
    </row>
  </sheetData>
  <pageMargins left="0.31496062992125984" right="0.31496062992125984" top="0.35433070866141736" bottom="0.35433070866141736" header="0.31496062992125984" footer="0.31496062992125984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 4641 K S3</vt:lpstr>
      <vt:lpstr>MADE IN ITALY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2020-07-31T11:34:52Z</cp:lastPrinted>
  <dcterms:created xsi:type="dcterms:W3CDTF">2019-06-24T10:56:40Z</dcterms:created>
  <dcterms:modified xsi:type="dcterms:W3CDTF">2020-09-24T15:49:21Z</dcterms:modified>
</cp:coreProperties>
</file>